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771-liciene\OneDrive - agirsaude.org.br\Área de Trabalho\Transparência\PUBLICAÇÃO\2025\Março\Fluxo Caixa\"/>
    </mc:Choice>
  </mc:AlternateContent>
  <xr:revisionPtr revIDLastSave="0" documentId="13_ncr:1_{6D9F5F64-1BA7-4707-A117-6FD9B82F4424}" xr6:coauthVersionLast="47" xr6:coauthVersionMax="47" xr10:uidLastSave="{00000000-0000-0000-0000-000000000000}"/>
  <bookViews>
    <workbookView xWindow="28680" yWindow="-120" windowWidth="29040" windowHeight="15990" tabRatio="500" xr2:uid="{00000000-000D-0000-FFFF-FFFF00000000}"/>
  </bookViews>
  <sheets>
    <sheet name="02.2025" sheetId="1" r:id="rId1"/>
  </sheets>
  <definedNames>
    <definedName name="_xlnm.Print_Area" localSheetId="0">'02.2025'!$A$1:$B$132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1" i="1" l="1"/>
  <c r="B43" i="1"/>
  <c r="B53" i="1"/>
  <c r="B82" i="1"/>
  <c r="B48" i="1"/>
  <c r="B71" i="1"/>
  <c r="B27" i="1"/>
  <c r="B113" i="1"/>
  <c r="B86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<sst xmlns="http://schemas.openxmlformats.org/spreadsheetml/2006/main" count="114" uniqueCount="114">
  <si>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</si>
  <si>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</si>
  <si>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</si>
  <si>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</si>
  <si>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</si>
  <si>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</si>
  <si>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</si>
  <si>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</si>
  <si>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</si>
  <si>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</si>
  <si>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</si>
  <si>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</si>
  <si>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</si>
  <si>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</si>
  <si>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</si>
  <si>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</si>
  <si>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</si>
  <si>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</si>
  <si>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</si>
  <si>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</si>
  <si>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</si>
  <si>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</si>
  <si>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</si>
  <si>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</si>
  <si>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</si>
  <si>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</si>
  <si>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</si>
  <si>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</si>
  <si>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</si>
  <si>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</si>
  <si>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</si>
  <si>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</si>
  <si>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</si>
  <si>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</si>
  <si>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</si>
  <si>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</si>
  <si>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</si>
  <si>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</si>
  <si>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</si>
  <si>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</si>
  <si>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</si>
  <si>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</si>
  <si>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</si>
  <si>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</si>
  <si>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</si>
  <si>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</si>
  <si>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</si>
  <si>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</si>
  <si>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</si>
  <si>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</si>
  <si>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</si>
  <si>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</si>
  <si>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</si>
  <si>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</si>
  <si>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</si>
  <si>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</si>
  <si>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</si>
  <si>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</si>
  <si>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</si>
  <si>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</si>
  <si>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</si>
  <si>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</si>
  <si>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</si>
  <si>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</si>
  <si>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</si>
  <si>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</si>
  <si>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</si>
  <si>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</si>
  <si>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</si>
  <si>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</si>
  <si>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</si>
  <si>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</si>
  <si>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</si>
  <si>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</si>
  <si>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</si>
  <si>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</si>
  <si>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</si>
  <si>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</si>
  <si>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</si>
  <si>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GERÊNCIA CORPORATIVA DE CONTABILIDADE E FINANÇAS: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</si>
  <si>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</si>
  <si>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</si>
  <si>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</si>
  <si>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</si>
  <si>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</si>
  <si>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</si>
  <si>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</si>
  <si>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</si>
  <si>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</si>
  <si>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</si>
  <si>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</si>
  <si>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</si>
  <si>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</si>
  <si>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</si>
  <si>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</si>
  <si>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</si>
  <si>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</si>
  <si>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</si>
  <si>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</si>
  <si>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</si>
  <si>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</si>
  <si>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</si>
  <si>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</si>
  <si>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</si>
  <si>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</si>
  <si>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</si>
  <si>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</si>
  <si>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</si>
  <si>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Competência: 02/2025</t>
  </si>
  <si>
    <t>7.SALDO BANCÁRIO FINAL EM 28/02/2025</t>
  </si>
  <si>
    <t>Goiânia, 07 de Março de 2025.</t>
  </si>
  <si>
    <t>2.5.2 Reembolso de juros</t>
  </si>
  <si>
    <t>2.5.3 Recuperação de despesas</t>
  </si>
  <si>
    <t>5.1.8.1 Estorno de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</si>
</sst>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119" zoomScale="90" zoomScaleNormal="90" zoomScaleSheetLayoutView="70" zoomScalePageLayoutView="70" workbookViewId="0">
      <selection activeCell="D95" sqref="D95:D107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4"/>
      <c r="B1" s="64"/>
    </row>
    <row r="2" spans="1:3" customFormat="1" x14ac:dyDescent="0.35">
      <c r="A2" s="65" t="s">
        <v>0</v>
      </c>
      <c r="B2" s="65"/>
      <c r="C2" s="1"/>
    </row>
    <row r="3" spans="1:3" customFormat="1" x14ac:dyDescent="0.35">
      <c r="A3" s="65"/>
      <c r="B3" s="65"/>
      <c r="C3" s="1"/>
    </row>
    <row r="4" spans="1:3" customFormat="1" x14ac:dyDescent="0.35">
      <c r="A4" s="65"/>
      <c r="B4" s="65"/>
      <c r="C4" s="1"/>
    </row>
    <row r="5" spans="1:3" customFormat="1" x14ac:dyDescent="0.35">
      <c r="A5" s="65"/>
      <c r="B5" s="65"/>
      <c r="C5" s="1"/>
    </row>
    <row r="6" spans="1:3" customFormat="1" x14ac:dyDescent="0.35">
      <c r="A6" s="65"/>
      <c r="B6" s="65"/>
      <c r="C6" s="1"/>
    </row>
    <row r="7" spans="1:3" customFormat="1" x14ac:dyDescent="0.35">
      <c r="A7" s="65"/>
      <c r="B7" s="65"/>
      <c r="C7" s="2"/>
    </row>
    <row r="8" spans="1:3" customFormat="1" ht="23.25" customHeight="1" x14ac:dyDescent="0.35">
      <c r="A8" s="66" t="s">
        <v>107</v>
      </c>
      <c r="B8" s="66"/>
      <c r="C8" s="2"/>
    </row>
    <row r="9" spans="1:3" customFormat="1" ht="23.25" customHeight="1" x14ac:dyDescent="0.35">
      <c r="A9" s="66"/>
      <c r="B9" s="66"/>
      <c r="C9" s="2"/>
    </row>
    <row r="10" spans="1:3" customFormat="1" x14ac:dyDescent="0.35">
      <c r="A10" s="67" t="s">
        <v>28</v>
      </c>
      <c r="B10" s="67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8" t="s">
        <v>24</v>
      </c>
      <c r="B12" s="68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8" t="s">
        <v>35</v>
      </c>
      <c r="B14" s="68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80</v>
      </c>
      <c r="B16" s="24"/>
      <c r="C16" s="1"/>
    </row>
    <row r="17" spans="1:4" x14ac:dyDescent="0.35">
      <c r="A17" s="74" t="s">
        <v>38</v>
      </c>
      <c r="B17" s="75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15171642.92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1" t="s">
        <v>1</v>
      </c>
      <c r="B22" s="71"/>
      <c r="D22"/>
    </row>
    <row r="23" spans="1:4" ht="11.25" customHeight="1" x14ac:dyDescent="0.35">
      <c r="A23" s="10"/>
      <c r="B23" s="72" t="s">
        <v>30</v>
      </c>
      <c r="D23"/>
    </row>
    <row r="24" spans="1:4" ht="14.25" customHeight="1" x14ac:dyDescent="0.35">
      <c r="A24" s="11" t="s">
        <v>108</v>
      </c>
      <c r="B24" s="72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301843.17</v>
      </c>
      <c r="C27" s="15"/>
      <c r="D27"/>
    </row>
    <row r="28" spans="1:4" x14ac:dyDescent="0.35">
      <c r="A28" s="42" t="s">
        <v>39</v>
      </c>
      <c r="B28" s="14">
        <v>0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82</v>
      </c>
      <c r="B30" s="14">
        <v>301843.17</v>
      </c>
      <c r="C30" s="15"/>
      <c r="D30"/>
    </row>
    <row r="31" spans="1:4" x14ac:dyDescent="0.35">
      <c r="A31" s="42" t="s">
        <v>96</v>
      </c>
      <c r="B31" s="14">
        <v>0</v>
      </c>
      <c r="C31" s="15"/>
      <c r="D31"/>
    </row>
    <row r="32" spans="1:4" x14ac:dyDescent="0.35">
      <c r="A32" s="42" t="s">
        <v>89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14500970.409999998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90</v>
      </c>
      <c r="B35" s="14">
        <v>12596856.109999999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83</v>
      </c>
      <c r="B38" s="14">
        <v>1903723.88</v>
      </c>
      <c r="C38" s="15"/>
      <c r="D38"/>
    </row>
    <row r="39" spans="1:4" x14ac:dyDescent="0.35">
      <c r="A39" s="42" t="s">
        <v>97</v>
      </c>
      <c r="B39" s="14">
        <v>390.42</v>
      </c>
      <c r="C39" s="15"/>
      <c r="D39"/>
    </row>
    <row r="40" spans="1:4" x14ac:dyDescent="0.35">
      <c r="A40" s="51" t="s">
        <v>64</v>
      </c>
      <c r="B40" s="41">
        <f>SUM(B26+B27+B33)</f>
        <v>14802813.579999998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16336936.15</v>
      </c>
      <c r="C43" s="16"/>
      <c r="D43"/>
    </row>
    <row r="44" spans="1:4" x14ac:dyDescent="0.35">
      <c r="A44" s="42" t="s">
        <v>84</v>
      </c>
      <c r="B44" s="63">
        <v>16020749.07</v>
      </c>
      <c r="C44" s="16"/>
      <c r="D44"/>
    </row>
    <row r="45" spans="1:4" x14ac:dyDescent="0.35">
      <c r="A45" s="42" t="s">
        <v>98</v>
      </c>
      <c r="B45" s="63">
        <v>0</v>
      </c>
      <c r="C45" s="16"/>
      <c r="D45"/>
    </row>
    <row r="46" spans="1:4" x14ac:dyDescent="0.35">
      <c r="A46" s="42" t="s">
        <v>91</v>
      </c>
      <c r="B46" s="14">
        <v>316187.08</v>
      </c>
      <c r="C46" s="16"/>
      <c r="D46"/>
    </row>
    <row r="47" spans="1:4" ht="15.5" customHeight="1" x14ac:dyDescent="0.35">
      <c r="A47" s="56" t="s">
        <v>47</v>
      </c>
      <c r="B47" s="49">
        <v>846350.7</v>
      </c>
      <c r="C47" s="16"/>
      <c r="D47"/>
    </row>
    <row r="48" spans="1:4" x14ac:dyDescent="0.35">
      <c r="A48" s="57" t="s">
        <v>53</v>
      </c>
      <c r="B48" s="49">
        <f>SUM(B49:B50)</f>
        <v>49614.05</v>
      </c>
      <c r="C48" s="16"/>
      <c r="D48"/>
    </row>
    <row r="49" spans="1:4" x14ac:dyDescent="0.35">
      <c r="A49" s="42" t="s">
        <v>85</v>
      </c>
      <c r="B49" s="63">
        <v>49610.64</v>
      </c>
      <c r="C49" s="16"/>
      <c r="D49"/>
    </row>
    <row r="50" spans="1:4" x14ac:dyDescent="0.35">
      <c r="A50" s="42" t="s">
        <v>99</v>
      </c>
      <c r="B50" s="63">
        <v>3.41</v>
      </c>
      <c r="C50" s="16"/>
      <c r="D50"/>
    </row>
    <row r="51" spans="1:4" x14ac:dyDescent="0.35">
      <c r="A51" s="57" t="s">
        <v>37</v>
      </c>
      <c r="B51" s="49">
        <f>B52</f>
        <v>109594.28</v>
      </c>
      <c r="C51" s="16"/>
      <c r="D51"/>
    </row>
    <row r="52" spans="1:4" ht="14" customHeight="1" x14ac:dyDescent="0.35">
      <c r="A52" s="55" t="s">
        <v>92</v>
      </c>
      <c r="B52" s="63">
        <v>109594.28</v>
      </c>
      <c r="C52" s="16"/>
      <c r="D52"/>
    </row>
    <row r="53" spans="1:4" x14ac:dyDescent="0.35">
      <c r="A53" s="57" t="s">
        <v>44</v>
      </c>
      <c r="B53" s="49">
        <f>SUM(B54:B56)</f>
        <v>244469.4</v>
      </c>
      <c r="C53" s="16"/>
      <c r="D53"/>
    </row>
    <row r="54" spans="1:4" x14ac:dyDescent="0.35">
      <c r="A54" s="50" t="s">
        <v>72</v>
      </c>
      <c r="B54" s="14">
        <v>240942.5</v>
      </c>
      <c r="C54" s="16"/>
      <c r="D54"/>
    </row>
    <row r="55" spans="1:4" x14ac:dyDescent="0.35">
      <c r="A55" s="50" t="s">
        <v>111</v>
      </c>
      <c r="B55" s="63">
        <v>3513.75</v>
      </c>
      <c r="C55" s="16"/>
      <c r="D55"/>
    </row>
    <row r="56" spans="1:4" x14ac:dyDescent="0.35">
      <c r="A56" s="50" t="s">
        <v>112</v>
      </c>
      <c r="B56" s="63">
        <v>13.15</v>
      </c>
      <c r="C56" s="16"/>
      <c r="D56"/>
    </row>
    <row r="57" spans="1:4" x14ac:dyDescent="0.35">
      <c r="A57" s="47" t="s">
        <v>54</v>
      </c>
      <c r="B57" s="41">
        <f>SUM(B43+B47+B48+B51+B53)</f>
        <v>17586964.580000002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9297216.5199999996</v>
      </c>
      <c r="C60" s="17"/>
      <c r="D60"/>
    </row>
    <row r="61" spans="1:4" x14ac:dyDescent="0.35">
      <c r="A61" s="42" t="s">
        <v>86</v>
      </c>
      <c r="B61" s="63">
        <v>9297216.5199999996</v>
      </c>
      <c r="C61" s="17"/>
      <c r="D61"/>
    </row>
    <row r="62" spans="1:4" x14ac:dyDescent="0.35">
      <c r="A62" s="42" t="s">
        <v>100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536494.57999999996</v>
      </c>
      <c r="C63" s="17"/>
      <c r="D63"/>
    </row>
    <row r="64" spans="1:4" x14ac:dyDescent="0.35">
      <c r="A64" s="42" t="s">
        <v>48</v>
      </c>
      <c r="B64" s="14">
        <v>536494.57999999996</v>
      </c>
      <c r="C64" s="17"/>
      <c r="D64"/>
    </row>
    <row r="65" spans="1:4" x14ac:dyDescent="0.35">
      <c r="A65" s="47" t="s">
        <v>55</v>
      </c>
      <c r="B65" s="41">
        <f>SUM(B60+B63)</f>
        <v>9833711.0999999996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10501409.15</v>
      </c>
      <c r="C68" s="8"/>
      <c r="D68"/>
    </row>
    <row r="69" spans="1:4" x14ac:dyDescent="0.35">
      <c r="A69" s="42" t="s">
        <v>87</v>
      </c>
      <c r="B69" s="63">
        <v>10501409.15</v>
      </c>
      <c r="C69" s="8"/>
      <c r="D69"/>
    </row>
    <row r="70" spans="1:4" x14ac:dyDescent="0.35">
      <c r="A70" s="42" t="s">
        <v>101</v>
      </c>
      <c r="B70" s="63">
        <v>0</v>
      </c>
      <c r="C70" s="8"/>
      <c r="D70"/>
    </row>
    <row r="71" spans="1:4" x14ac:dyDescent="0.35">
      <c r="A71" s="57" t="s">
        <v>71</v>
      </c>
      <c r="B71" s="49">
        <f>B72</f>
        <v>846350.7</v>
      </c>
      <c r="C71" s="8"/>
      <c r="D71"/>
    </row>
    <row r="72" spans="1:4" x14ac:dyDescent="0.35">
      <c r="A72" s="42" t="s">
        <v>93</v>
      </c>
      <c r="B72" s="14">
        <v>846350.7</v>
      </c>
      <c r="C72" s="8"/>
      <c r="D72"/>
    </row>
    <row r="73" spans="1:4" x14ac:dyDescent="0.35">
      <c r="A73" s="30" t="s">
        <v>57</v>
      </c>
      <c r="B73" s="34">
        <f>B68+B71</f>
        <v>11347759.85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3990398.0899999994</v>
      </c>
      <c r="C77" s="16"/>
      <c r="D77"/>
    </row>
    <row r="78" spans="1:4" x14ac:dyDescent="0.35">
      <c r="A78" s="61" t="s">
        <v>10</v>
      </c>
      <c r="B78" s="60">
        <v>6207960.3599999994</v>
      </c>
      <c r="C78" s="16"/>
      <c r="D78"/>
    </row>
    <row r="79" spans="1:4" x14ac:dyDescent="0.35">
      <c r="A79" s="61" t="s">
        <v>11</v>
      </c>
      <c r="B79" s="60">
        <v>1759830.24</v>
      </c>
      <c r="C79" s="16"/>
      <c r="D79"/>
    </row>
    <row r="80" spans="1:4" x14ac:dyDescent="0.35">
      <c r="A80" s="59" t="s">
        <v>12</v>
      </c>
      <c r="B80" s="60">
        <v>3433.27</v>
      </c>
      <c r="C80" s="16"/>
      <c r="D80"/>
    </row>
    <row r="81" spans="1:4" x14ac:dyDescent="0.35">
      <c r="A81" s="59" t="s">
        <v>13</v>
      </c>
      <c r="B81" s="60">
        <v>759636.46</v>
      </c>
      <c r="C81" s="16"/>
      <c r="D81"/>
    </row>
    <row r="82" spans="1:4" x14ac:dyDescent="0.35">
      <c r="A82" s="59" t="s">
        <v>14</v>
      </c>
      <c r="B82" s="60">
        <f>SUM(B83:B84)</f>
        <v>874564.46000000008</v>
      </c>
      <c r="C82" s="16"/>
      <c r="D82"/>
    </row>
    <row r="83" spans="1:4" x14ac:dyDescent="0.35">
      <c r="A83" s="62" t="s">
        <v>42</v>
      </c>
      <c r="B83" s="63">
        <v>864066.81</v>
      </c>
      <c r="C83" s="16"/>
      <c r="D83"/>
    </row>
    <row r="84" spans="1:4" x14ac:dyDescent="0.35">
      <c r="A84" s="62" t="s">
        <v>43</v>
      </c>
      <c r="B84" s="63">
        <v>10497.65</v>
      </c>
      <c r="C84" s="16"/>
      <c r="D84"/>
    </row>
    <row r="85" spans="1:4" ht="29" x14ac:dyDescent="0.35">
      <c r="A85" s="59" t="s">
        <v>15</v>
      </c>
      <c r="B85" s="60">
        <v>259981.62</v>
      </c>
      <c r="C85" s="16"/>
      <c r="D85"/>
    </row>
    <row r="86" spans="1:4" x14ac:dyDescent="0.35">
      <c r="A86" s="59" t="s">
        <v>41</v>
      </c>
      <c r="B86" s="60">
        <f>SUM(B87:B89)</f>
        <v>240942.5</v>
      </c>
      <c r="C86" s="16"/>
      <c r="D86"/>
    </row>
    <row r="87" spans="1:4" x14ac:dyDescent="0.35">
      <c r="A87" s="44" t="s">
        <v>113</v>
      </c>
      <c r="B87" s="14">
        <v>240942.5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81</v>
      </c>
      <c r="B89" s="14">
        <v>0</v>
      </c>
      <c r="C89" s="16"/>
      <c r="D89"/>
    </row>
    <row r="90" spans="1:4" x14ac:dyDescent="0.35">
      <c r="A90" s="43" t="s">
        <v>56</v>
      </c>
      <c r="B90" s="41">
        <f>B77+B78+B79+B80+B81+B82+B85+B86</f>
        <v>14096746.999999998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575078.57999999996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575078.57999999996</v>
      </c>
      <c r="C97" s="8"/>
      <c r="D97" s="26"/>
    </row>
    <row r="98" spans="1:4" ht="14.25" customHeight="1" x14ac:dyDescent="0.35">
      <c r="A98" s="43" t="s">
        <v>58</v>
      </c>
      <c r="B98" s="41">
        <f>B90+B97</f>
        <v>14671825.579999998</v>
      </c>
      <c r="C98" s="8"/>
      <c r="D98" s="26"/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0</v>
      </c>
      <c r="C101" s="17"/>
      <c r="D101"/>
    </row>
    <row r="102" spans="1:4" x14ac:dyDescent="0.35">
      <c r="A102" s="44" t="s">
        <v>60</v>
      </c>
      <c r="B102" s="14">
        <v>0</v>
      </c>
      <c r="C102" s="1"/>
      <c r="D102"/>
    </row>
    <row r="103" spans="1:4" x14ac:dyDescent="0.35">
      <c r="A103" s="43" t="s">
        <v>59</v>
      </c>
      <c r="B103" s="41">
        <f>B101+B102</f>
        <v>0</v>
      </c>
      <c r="C103" s="1"/>
      <c r="D103"/>
    </row>
    <row r="104" spans="1:4" s="21" customFormat="1" ht="8.25" customHeight="1" x14ac:dyDescent="0.35">
      <c r="A104" s="73"/>
      <c r="B104" s="73"/>
      <c r="C104" s="22"/>
    </row>
    <row r="105" spans="1:4" x14ac:dyDescent="0.35">
      <c r="A105" s="28" t="s">
        <v>109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1543725.09</v>
      </c>
      <c r="C107" s="15"/>
      <c r="D107" s="26"/>
    </row>
    <row r="108" spans="1:4" x14ac:dyDescent="0.35">
      <c r="A108" s="42" t="s">
        <v>51</v>
      </c>
      <c r="B108" s="14">
        <v>0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88</v>
      </c>
      <c r="B110" s="14">
        <v>1543725.09</v>
      </c>
      <c r="C110" s="15"/>
      <c r="D110"/>
    </row>
    <row r="111" spans="1:4" x14ac:dyDescent="0.35">
      <c r="A111" s="42" t="s">
        <v>102</v>
      </c>
      <c r="B111" s="14">
        <v>0</v>
      </c>
      <c r="C111" s="15"/>
      <c r="D111"/>
    </row>
    <row r="112" spans="1:4" x14ac:dyDescent="0.35">
      <c r="A112" s="42" t="s">
        <v>94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16174227.49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103</v>
      </c>
      <c r="B115" s="14">
        <v>0</v>
      </c>
      <c r="C115" s="15"/>
      <c r="D115"/>
    </row>
    <row r="116" spans="1:4" x14ac:dyDescent="0.35">
      <c r="A116" s="42" t="s">
        <v>95</v>
      </c>
      <c r="B116" s="14">
        <v>13016306.51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393.83</v>
      </c>
      <c r="C118" s="15"/>
      <c r="D118"/>
    </row>
    <row r="119" spans="1:4" x14ac:dyDescent="0.35">
      <c r="A119" s="42" t="s">
        <v>105</v>
      </c>
      <c r="B119" s="14">
        <v>3157527.15</v>
      </c>
      <c r="C119" s="15"/>
      <c r="D119"/>
    </row>
    <row r="120" spans="1:4" x14ac:dyDescent="0.35">
      <c r="A120" s="43" t="s">
        <v>27</v>
      </c>
      <c r="B120" s="41">
        <f>(B40+B57)-(B98+B103)</f>
        <v>17717952.580000002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9" t="s">
        <v>104</v>
      </c>
      <c r="B127" s="70"/>
    </row>
    <row r="128" spans="1:4" ht="43.5" customHeight="1" x14ac:dyDescent="0.35">
      <c r="A128" s="69" t="s">
        <v>106</v>
      </c>
      <c r="B128" s="70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79</v>
      </c>
      <c r="B130" s="25" t="s">
        <v>110</v>
      </c>
    </row>
  </sheetData>
  <mergeCells count="12">
    <mergeCell ref="A128:B128"/>
    <mergeCell ref="A127:B127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02.2025</vt:lpstr>
      <vt:lpstr>'02.2025'!Area_de_impressao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2025-03-07T21:47:11Z</cp:lastPrinted>
  <dcterms:created xsi:type="dcterms:W3CDTF">2021-09-23T15:15:02Z</dcterms:created>
  <dcterms:modified xsi:type="dcterms:W3CDTF">2025-03-10T15:01:24Z</dcterms:modified>
  <dc:language>pt-BR</dc:language>
</cp:coreProperties>
</file>